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<sst xmlns="http://schemas.openxmlformats.org/spreadsheetml/2006/main" count="58" uniqueCount="32">
  <si>
    <t>Qr</t>
  </si>
  <si>
    <t>(mol/L)</t>
  </si>
  <si>
    <t>mol/L</t>
  </si>
  <si>
    <t>c</t>
  </si>
  <si>
    <t xml:space="preserve">conductivité  </t>
  </si>
  <si>
    <t>conductivité molaire ionique</t>
  </si>
  <si>
    <t>(S/cm)</t>
  </si>
  <si>
    <t>[HCOOH]</t>
  </si>
  <si>
    <t>à 25°C (S.m²/mol)</t>
  </si>
  <si>
    <t>taux</t>
  </si>
  <si>
    <t>d'avancement</t>
  </si>
  <si>
    <t>Solutions d'acide éthanoïque</t>
  </si>
  <si>
    <t>Solutions d'acide méthanoïque</t>
  </si>
  <si>
    <t>Solutions d'acide benzoïque</t>
  </si>
  <si>
    <t>Acide</t>
  </si>
  <si>
    <t>éthanoïque</t>
  </si>
  <si>
    <t>méthanoïque</t>
  </si>
  <si>
    <t>benzoïque</t>
  </si>
  <si>
    <t>Qr,eq</t>
  </si>
  <si>
    <t>taux d'avancement</t>
  </si>
  <si>
    <r>
      <t>[H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O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0"/>
      </rPr>
      <t>]</t>
    </r>
  </si>
  <si>
    <r>
      <t>[CH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COO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0"/>
      </rPr>
      <t>]</t>
    </r>
  </si>
  <si>
    <r>
      <t>[CH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COOH]</t>
    </r>
  </si>
  <si>
    <r>
      <t>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O</t>
    </r>
    <r>
      <rPr>
        <vertAlign val="superscript"/>
        <sz val="10"/>
        <rFont val="Arial"/>
        <family val="2"/>
      </rPr>
      <t>+</t>
    </r>
  </si>
  <si>
    <r>
      <t>CH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COO</t>
    </r>
    <r>
      <rPr>
        <vertAlign val="superscript"/>
        <sz val="10"/>
        <rFont val="Arial"/>
        <family val="2"/>
      </rPr>
      <t>-</t>
    </r>
  </si>
  <si>
    <r>
      <t>HCOO</t>
    </r>
    <r>
      <rPr>
        <vertAlign val="subscript"/>
        <sz val="10"/>
        <rFont val="Arial"/>
        <family val="2"/>
      </rPr>
      <t>-</t>
    </r>
  </si>
  <si>
    <r>
      <t>C</t>
    </r>
    <r>
      <rPr>
        <vertAlign val="subscript"/>
        <sz val="10"/>
        <rFont val="Arial"/>
        <family val="2"/>
      </rPr>
      <t>6</t>
    </r>
    <r>
      <rPr>
        <sz val="10"/>
        <rFont val="Arial"/>
        <family val="0"/>
      </rPr>
      <t>H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COO</t>
    </r>
    <r>
      <rPr>
        <vertAlign val="superscript"/>
        <sz val="10"/>
        <rFont val="Arial"/>
        <family val="2"/>
      </rPr>
      <t>-</t>
    </r>
  </si>
  <si>
    <r>
      <t>[HCOO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0"/>
      </rPr>
      <t>]</t>
    </r>
  </si>
  <si>
    <r>
      <t>[C</t>
    </r>
    <r>
      <rPr>
        <vertAlign val="subscript"/>
        <sz val="10"/>
        <rFont val="Arial"/>
        <family val="2"/>
      </rPr>
      <t>6</t>
    </r>
    <r>
      <rPr>
        <sz val="10"/>
        <rFont val="Arial"/>
        <family val="0"/>
      </rPr>
      <t>H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COO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0"/>
      </rPr>
      <t>]</t>
    </r>
  </si>
  <si>
    <r>
      <t>[C</t>
    </r>
    <r>
      <rPr>
        <vertAlign val="subscript"/>
        <sz val="10"/>
        <rFont val="Arial"/>
        <family val="2"/>
      </rPr>
      <t>6</t>
    </r>
    <r>
      <rPr>
        <sz val="10"/>
        <rFont val="Arial"/>
        <family val="0"/>
      </rPr>
      <t>H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COOH]</t>
    </r>
  </si>
  <si>
    <t xml:space="preserve">Comparaison des </t>
  </si>
  <si>
    <t>solutions à 0,0100 mol/L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</si>
</sst>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E+00"/>
    <numFmt numFmtId="173" formatCode="0.000"/>
  </numFmts>
  <fonts count="8">
    <font>
      <sz val="10"/>
      <name val="Arial"/>
      <family val="0"/>
    </font>
    <font>
      <b/>
      <sz val="12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sz val="12"/>
      <color indexed="8"/>
      <name val="Times New Roman Greek"/>
      <family val="0"/>
    </font>
    <font>
      <sz val="12"/>
      <color indexed="8"/>
      <name val="Times New Roman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1" fontId="0" fillId="0" borderId="1" xfId="0" applyNumberFormat="1" applyBorder="1" applyAlignment="1">
      <alignment/>
    </xf>
    <xf numFmtId="172" fontId="0" fillId="0" borderId="1" xfId="0" applyNumberFormat="1" applyBorder="1" applyAlignment="1">
      <alignment/>
    </xf>
    <xf numFmtId="11" fontId="0" fillId="0" borderId="2" xfId="0" applyNumberFormat="1" applyBorder="1" applyAlignment="1">
      <alignment/>
    </xf>
    <xf numFmtId="172" fontId="0" fillId="0" borderId="2" xfId="0" applyNumberFormat="1" applyBorder="1" applyAlignment="1">
      <alignment/>
    </xf>
    <xf numFmtId="11" fontId="0" fillId="0" borderId="3" xfId="0" applyNumberFormat="1" applyBorder="1" applyAlignment="1">
      <alignment/>
    </xf>
    <xf numFmtId="172" fontId="0" fillId="0" borderId="3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1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172" fontId="0" fillId="0" borderId="4" xfId="0" applyNumberFormat="1" applyBorder="1" applyAlignment="1">
      <alignment/>
    </xf>
    <xf numFmtId="172" fontId="0" fillId="0" borderId="7" xfId="0" applyNumberFormat="1" applyBorder="1" applyAlignment="1">
      <alignment/>
    </xf>
    <xf numFmtId="172" fontId="0" fillId="0" borderId="8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173" fontId="0" fillId="0" borderId="1" xfId="0" applyNumberFormat="1" applyBorder="1" applyAlignment="1">
      <alignment/>
    </xf>
    <xf numFmtId="173" fontId="0" fillId="0" borderId="3" xfId="0" applyNumberFormat="1" applyBorder="1" applyAlignment="1">
      <alignment/>
    </xf>
    <xf numFmtId="173" fontId="0" fillId="0" borderId="6" xfId="0" applyNumberFormat="1" applyBorder="1" applyAlignment="1">
      <alignment/>
    </xf>
    <xf numFmtId="173" fontId="0" fillId="0" borderId="5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1" fontId="0" fillId="0" borderId="9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 vertical="center"/>
    </xf>
    <xf numFmtId="173" fontId="0" fillId="0" borderId="0" xfId="0" applyNumberForma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172" fontId="0" fillId="0" borderId="17" xfId="0" applyNumberForma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J25" sqref="J25"/>
    </sheetView>
  </sheetViews>
  <sheetFormatPr defaultColWidth="11.421875" defaultRowHeight="12.75"/>
  <cols>
    <col min="3" max="3" width="12.140625" style="0" customWidth="1"/>
    <col min="5" max="5" width="9.57421875" style="0" customWidth="1"/>
    <col min="7" max="7" width="13.00390625" style="0" customWidth="1"/>
    <col min="8" max="8" width="12.421875" style="17" customWidth="1"/>
    <col min="11" max="11" width="10.421875" style="0" customWidth="1"/>
    <col min="12" max="12" width="12.421875" style="0" customWidth="1"/>
  </cols>
  <sheetData>
    <row r="1" spans="2:8" ht="15.75">
      <c r="B1" s="30" t="s">
        <v>11</v>
      </c>
      <c r="C1" s="31"/>
      <c r="D1" s="31"/>
      <c r="E1" s="31"/>
      <c r="F1" s="31"/>
      <c r="G1" s="31"/>
      <c r="H1" s="32"/>
    </row>
    <row r="2" spans="2:8" ht="15.75">
      <c r="B2" s="7" t="s">
        <v>3</v>
      </c>
      <c r="C2" s="7" t="s">
        <v>4</v>
      </c>
      <c r="D2" s="7" t="s">
        <v>20</v>
      </c>
      <c r="E2" s="7" t="s">
        <v>21</v>
      </c>
      <c r="F2" s="7" t="s">
        <v>22</v>
      </c>
      <c r="G2" s="7" t="s">
        <v>0</v>
      </c>
      <c r="H2" s="28" t="s">
        <v>9</v>
      </c>
    </row>
    <row r="3" spans="2:8" ht="12.75">
      <c r="B3" s="8" t="s">
        <v>1</v>
      </c>
      <c r="C3" s="8" t="s">
        <v>6</v>
      </c>
      <c r="D3" s="8" t="s">
        <v>2</v>
      </c>
      <c r="E3" s="8" t="s">
        <v>2</v>
      </c>
      <c r="F3" s="8" t="s">
        <v>2</v>
      </c>
      <c r="G3" s="8"/>
      <c r="H3" s="29" t="s">
        <v>10</v>
      </c>
    </row>
    <row r="4" spans="2:8" ht="12.75">
      <c r="B4" s="1">
        <v>0.001</v>
      </c>
      <c r="C4" s="2">
        <v>4.52E-05</v>
      </c>
      <c r="D4" s="1">
        <f>C4/($C$12*10)</f>
        <v>0.00011563059606037349</v>
      </c>
      <c r="E4" s="1">
        <f>D4</f>
        <v>0.00011563059606037349</v>
      </c>
      <c r="F4" s="1">
        <f>B4-D4</f>
        <v>0.0008843694039396265</v>
      </c>
      <c r="G4" s="1">
        <f>(D4*E4)/F4</f>
        <v>1.5118608452209667E-05</v>
      </c>
      <c r="H4" s="22">
        <f>(D4/B4)</f>
        <v>0.11563059606037349</v>
      </c>
    </row>
    <row r="5" spans="2:8" ht="12.75">
      <c r="B5" s="3">
        <v>0.002</v>
      </c>
      <c r="C5" s="4">
        <v>6.61E-05</v>
      </c>
      <c r="D5" s="1">
        <f>C5/($C$12*10)</f>
        <v>0.0001690969557431568</v>
      </c>
      <c r="E5" s="3">
        <f>D5</f>
        <v>0.0001690969557431568</v>
      </c>
      <c r="F5" s="3">
        <f>B5-D5</f>
        <v>0.0018309030442568432</v>
      </c>
      <c r="G5" s="3">
        <f>(D5*E5)/F5</f>
        <v>1.561731001065064E-05</v>
      </c>
      <c r="H5" s="20">
        <f>(D5/B5)</f>
        <v>0.0845484778715784</v>
      </c>
    </row>
    <row r="6" spans="2:8" ht="12.75">
      <c r="B6" s="3">
        <v>0.005</v>
      </c>
      <c r="C6" s="4">
        <v>0.0001014</v>
      </c>
      <c r="D6" s="1">
        <f>C6/($C$12*10)</f>
        <v>0.00025940138142747503</v>
      </c>
      <c r="E6" s="3">
        <f>D6</f>
        <v>0.00025940138142747503</v>
      </c>
      <c r="F6" s="3">
        <f>B6-D6</f>
        <v>0.004740598618572525</v>
      </c>
      <c r="G6" s="3">
        <f>(D6*E6)/F6</f>
        <v>1.4194215140438166E-05</v>
      </c>
      <c r="H6" s="20">
        <f>(D6/B6)</f>
        <v>0.051880276285495006</v>
      </c>
    </row>
    <row r="7" spans="2:8" ht="12.75">
      <c r="B7" s="5">
        <v>0.01</v>
      </c>
      <c r="C7" s="6">
        <v>0.0001452</v>
      </c>
      <c r="D7" s="5">
        <f>C7/($C$12*10)</f>
        <v>0.0003714504988488104</v>
      </c>
      <c r="E7" s="5">
        <f>D7</f>
        <v>0.0003714504988488104</v>
      </c>
      <c r="F7" s="5">
        <f>B7-D7</f>
        <v>0.00962854950115119</v>
      </c>
      <c r="G7" s="5">
        <f>(D7*E7)/F7</f>
        <v>1.4329829542708769E-05</v>
      </c>
      <c r="H7" s="23">
        <f>(D7/B7)</f>
        <v>0.03714504988488104</v>
      </c>
    </row>
    <row r="8" spans="2:7" ht="12.75">
      <c r="B8" s="9"/>
      <c r="C8" s="10"/>
      <c r="D8" s="10"/>
      <c r="E8" s="10"/>
      <c r="F8" s="9"/>
      <c r="G8" s="9"/>
    </row>
    <row r="9" spans="1:12" ht="15.75">
      <c r="A9" s="34" t="s">
        <v>5</v>
      </c>
      <c r="B9" s="34"/>
      <c r="F9" s="30" t="s">
        <v>12</v>
      </c>
      <c r="G9" s="31"/>
      <c r="H9" s="31"/>
      <c r="I9" s="31"/>
      <c r="J9" s="31"/>
      <c r="K9" s="31"/>
      <c r="L9" s="32"/>
    </row>
    <row r="10" spans="1:12" ht="15.75">
      <c r="A10" s="35" t="s">
        <v>8</v>
      </c>
      <c r="B10" s="35"/>
      <c r="F10" s="7" t="s">
        <v>3</v>
      </c>
      <c r="G10" s="7" t="s">
        <v>4</v>
      </c>
      <c r="H10" s="7" t="s">
        <v>20</v>
      </c>
      <c r="I10" s="7" t="s">
        <v>27</v>
      </c>
      <c r="J10" s="7" t="s">
        <v>7</v>
      </c>
      <c r="K10" s="7" t="s">
        <v>0</v>
      </c>
      <c r="L10" s="18" t="s">
        <v>9</v>
      </c>
    </row>
    <row r="11" spans="1:12" ht="15.75">
      <c r="A11" s="12" t="s">
        <v>23</v>
      </c>
      <c r="B11" s="14">
        <v>0.035</v>
      </c>
      <c r="F11" s="8" t="s">
        <v>1</v>
      </c>
      <c r="G11" s="8" t="s">
        <v>6</v>
      </c>
      <c r="H11" s="8" t="s">
        <v>2</v>
      </c>
      <c r="I11" s="8" t="s">
        <v>2</v>
      </c>
      <c r="J11" s="8" t="s">
        <v>2</v>
      </c>
      <c r="K11" s="8"/>
      <c r="L11" s="19" t="s">
        <v>10</v>
      </c>
    </row>
    <row r="12" spans="1:12" ht="15.75">
      <c r="A12" s="13" t="s">
        <v>24</v>
      </c>
      <c r="B12" s="4">
        <v>0.00409</v>
      </c>
      <c r="C12" s="42">
        <f>B11+B12</f>
        <v>0.03909</v>
      </c>
      <c r="D12" s="36"/>
      <c r="F12" s="1">
        <v>0.001</v>
      </c>
      <c r="G12" s="2">
        <v>0.000127</v>
      </c>
      <c r="H12" s="1">
        <f>G12/($C$13*10)</f>
        <v>0.0003138902619871478</v>
      </c>
      <c r="I12" s="1">
        <f>H12</f>
        <v>0.0003138902619871478</v>
      </c>
      <c r="J12" s="1">
        <f>F12-H12</f>
        <v>0.0006861097380128523</v>
      </c>
      <c r="K12" s="1">
        <f>(H12*I12)/J12</f>
        <v>0.00014360253340190115</v>
      </c>
      <c r="L12" s="20">
        <f>(H12/F12)</f>
        <v>0.31389026198714776</v>
      </c>
    </row>
    <row r="13" spans="1:12" ht="15.75">
      <c r="A13" s="13" t="s">
        <v>25</v>
      </c>
      <c r="B13" s="3">
        <v>0.00546</v>
      </c>
      <c r="C13" s="15">
        <f>B11+B13</f>
        <v>0.04046</v>
      </c>
      <c r="F13" s="3">
        <v>0.002</v>
      </c>
      <c r="G13" s="4">
        <v>0.000168</v>
      </c>
      <c r="H13" s="1">
        <f>G13/($C$13*10)</f>
        <v>0.00041522491349480964</v>
      </c>
      <c r="I13" s="3">
        <f>H13</f>
        <v>0.00041522491349480964</v>
      </c>
      <c r="J13" s="3">
        <f>F13-H13</f>
        <v>0.0015847750865051905</v>
      </c>
      <c r="K13" s="3">
        <f>(H13*I13)/J13</f>
        <v>0.00010879255375409858</v>
      </c>
      <c r="L13" s="20">
        <f>(H13/F13)</f>
        <v>0.2076124567474048</v>
      </c>
    </row>
    <row r="14" spans="1:12" ht="15.75">
      <c r="A14" s="11" t="s">
        <v>26</v>
      </c>
      <c r="B14" s="6">
        <v>0.00323</v>
      </c>
      <c r="C14" s="16">
        <f>B11+B14</f>
        <v>0.03823</v>
      </c>
      <c r="F14" s="3">
        <v>0.005</v>
      </c>
      <c r="G14" s="4">
        <v>0.00027</v>
      </c>
      <c r="H14" s="1">
        <f>G14/($C$13*10)</f>
        <v>0.0006673257538309441</v>
      </c>
      <c r="I14" s="3">
        <f>H14</f>
        <v>0.0006673257538309441</v>
      </c>
      <c r="J14" s="3">
        <f>F14-H14</f>
        <v>0.0043326742461690555</v>
      </c>
      <c r="K14" s="3">
        <f>(H14*I14)/J14</f>
        <v>0.00010278263179369933</v>
      </c>
      <c r="L14" s="20">
        <f>(H14/F14)</f>
        <v>0.13346515076618884</v>
      </c>
    </row>
    <row r="15" spans="6:12" ht="12.75">
      <c r="F15" s="5">
        <v>0.01</v>
      </c>
      <c r="G15" s="6">
        <v>0.00039</v>
      </c>
      <c r="H15" s="5">
        <f>G15/($C$13*10)</f>
        <v>0.0009639149777558081</v>
      </c>
      <c r="I15" s="5">
        <f>H15</f>
        <v>0.0009639149777558081</v>
      </c>
      <c r="J15" s="5">
        <f>F15-H15</f>
        <v>0.009036085022244192</v>
      </c>
      <c r="K15" s="5">
        <f>(H15*I15)/J15</f>
        <v>0.00010282462837110644</v>
      </c>
      <c r="L15" s="21">
        <f>(H15/F15)</f>
        <v>0.09639149777558081</v>
      </c>
    </row>
    <row r="16" spans="6:12" ht="12.75">
      <c r="F16" s="9"/>
      <c r="G16" s="10"/>
      <c r="H16" s="9"/>
      <c r="I16" s="9"/>
      <c r="J16" s="9"/>
      <c r="K16" s="9"/>
      <c r="L16" s="37"/>
    </row>
    <row r="17" spans="1:7" ht="15.75">
      <c r="A17" s="30" t="s">
        <v>13</v>
      </c>
      <c r="B17" s="31"/>
      <c r="C17" s="31"/>
      <c r="D17" s="31"/>
      <c r="E17" s="31"/>
      <c r="F17" s="31"/>
      <c r="G17" s="32"/>
    </row>
    <row r="18" spans="1:7" ht="15.75">
      <c r="A18" s="7" t="s">
        <v>3</v>
      </c>
      <c r="B18" s="7" t="s">
        <v>4</v>
      </c>
      <c r="C18" s="7" t="s">
        <v>20</v>
      </c>
      <c r="D18" s="7" t="s">
        <v>28</v>
      </c>
      <c r="E18" s="7" t="s">
        <v>29</v>
      </c>
      <c r="F18" s="7" t="s">
        <v>0</v>
      </c>
      <c r="G18" s="18" t="s">
        <v>9</v>
      </c>
    </row>
    <row r="19" spans="1:7" ht="12.75">
      <c r="A19" s="8" t="s">
        <v>1</v>
      </c>
      <c r="B19" s="8" t="s">
        <v>6</v>
      </c>
      <c r="C19" s="8" t="s">
        <v>2</v>
      </c>
      <c r="D19" s="8" t="s">
        <v>2</v>
      </c>
      <c r="E19" s="8" t="s">
        <v>2</v>
      </c>
      <c r="F19" s="8"/>
      <c r="G19" s="19" t="s">
        <v>10</v>
      </c>
    </row>
    <row r="20" spans="1:7" ht="12.75">
      <c r="A20" s="1">
        <v>0.001</v>
      </c>
      <c r="B20" s="2">
        <v>8.1E-05</v>
      </c>
      <c r="C20" s="1">
        <f>B20/($C$14*10)</f>
        <v>0.00021187549045252423</v>
      </c>
      <c r="D20" s="1">
        <f>C20</f>
        <v>0.00021187549045252423</v>
      </c>
      <c r="E20" s="1">
        <f>A20-C20</f>
        <v>0.0007881245095474758</v>
      </c>
      <c r="F20" s="1">
        <f>(C20*D20)/E20</f>
        <v>5.695955767226839E-05</v>
      </c>
      <c r="G20" s="20">
        <f>(C20/A20)</f>
        <v>0.2118754904525242</v>
      </c>
    </row>
    <row r="21" spans="1:7" ht="12.75">
      <c r="A21" s="3">
        <v>0.002</v>
      </c>
      <c r="B21" s="4">
        <v>0.000117</v>
      </c>
      <c r="C21" s="1">
        <f>B21/($C$14*10)</f>
        <v>0.0003060423750980905</v>
      </c>
      <c r="D21" s="3">
        <f>C21</f>
        <v>0.0003060423750980905</v>
      </c>
      <c r="E21" s="3">
        <f>A21-C21</f>
        <v>0.0016939576249019096</v>
      </c>
      <c r="F21" s="3">
        <f>(C21*D21)/E21</f>
        <v>5.529178178887676E-05</v>
      </c>
      <c r="G21" s="20">
        <f>(C21/A21)</f>
        <v>0.15302118754904526</v>
      </c>
    </row>
    <row r="22" spans="1:7" ht="12.75">
      <c r="A22" s="3">
        <v>0.005</v>
      </c>
      <c r="B22" s="4">
        <v>0.000191</v>
      </c>
      <c r="C22" s="1">
        <f>B22/($C$14*10)</f>
        <v>0.0004996076379806436</v>
      </c>
      <c r="D22" s="3">
        <f>C22</f>
        <v>0.0004996076379806436</v>
      </c>
      <c r="E22" s="3">
        <f>A22-C22</f>
        <v>0.004500392362019356</v>
      </c>
      <c r="F22" s="3">
        <f>(C22*D22)/E22</f>
        <v>5.546356225184711E-05</v>
      </c>
      <c r="G22" s="20">
        <f>(C22/A22)</f>
        <v>0.09992152759612871</v>
      </c>
    </row>
    <row r="23" spans="1:7" ht="12.75">
      <c r="A23" s="5">
        <v>0.01</v>
      </c>
      <c r="B23" s="6">
        <v>0.000266</v>
      </c>
      <c r="C23" s="5">
        <f>B23/($C$14*10)</f>
        <v>0.0006957886476589067</v>
      </c>
      <c r="D23" s="5">
        <f>C23</f>
        <v>0.0006957886476589067</v>
      </c>
      <c r="E23" s="5">
        <f>A23-C23</f>
        <v>0.009304211352341094</v>
      </c>
      <c r="F23" s="5">
        <f>(C23*D23)/E23</f>
        <v>5.2032549979552764E-05</v>
      </c>
      <c r="G23" s="21">
        <f>(C23/A23)</f>
        <v>0.06957886476589066</v>
      </c>
    </row>
    <row r="25" spans="4:8" ht="12.75">
      <c r="D25" s="38" t="s">
        <v>30</v>
      </c>
      <c r="E25" s="39"/>
      <c r="F25" s="7" t="s">
        <v>14</v>
      </c>
      <c r="G25" s="7" t="s">
        <v>14</v>
      </c>
      <c r="H25" s="7" t="s">
        <v>14</v>
      </c>
    </row>
    <row r="26" spans="4:8" ht="12.75">
      <c r="D26" s="40" t="s">
        <v>31</v>
      </c>
      <c r="E26" s="41"/>
      <c r="F26" s="8" t="s">
        <v>15</v>
      </c>
      <c r="G26" s="8" t="s">
        <v>16</v>
      </c>
      <c r="H26" s="8" t="s">
        <v>17</v>
      </c>
    </row>
    <row r="27" spans="4:8" ht="12.75">
      <c r="D27" s="25"/>
      <c r="E27" s="26" t="s">
        <v>18</v>
      </c>
      <c r="F27" s="27">
        <v>1.43E-05</v>
      </c>
      <c r="G27" s="27">
        <v>0.000103</v>
      </c>
      <c r="H27" s="27">
        <v>5.02E-05</v>
      </c>
    </row>
    <row r="28" spans="4:8" ht="12.75">
      <c r="D28" s="33" t="s">
        <v>19</v>
      </c>
      <c r="E28" s="33"/>
      <c r="F28" s="24">
        <v>3.71</v>
      </c>
      <c r="G28" s="24">
        <v>9.64</v>
      </c>
      <c r="H28" s="24">
        <v>6.96</v>
      </c>
    </row>
  </sheetData>
  <mergeCells count="6">
    <mergeCell ref="B1:H1"/>
    <mergeCell ref="F9:L9"/>
    <mergeCell ref="A17:G17"/>
    <mergeCell ref="D28:E28"/>
    <mergeCell ref="A9:B9"/>
    <mergeCell ref="A10:B10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S.A.R.L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CUINAIT Chantal</dc:creator>
  <cp:keywords/>
  <dc:description/>
  <cp:lastModifiedBy>Julien Geandrot</cp:lastModifiedBy>
  <cp:lastPrinted>2003-11-16T20:48:12Z</cp:lastPrinted>
  <dcterms:created xsi:type="dcterms:W3CDTF">2002-10-20T16:59:45Z</dcterms:created>
  <dcterms:modified xsi:type="dcterms:W3CDTF">2006-10-02T19:15:36Z</dcterms:modified>
  <cp:category/>
  <cp:version/>
  <cp:contentType/>
  <cp:contentStatus/>
</cp:coreProperties>
</file>